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2.e" sheetId="1" r:id="rId1"/>
  </sheets>
  <calcPr calcId="144525"/>
</workbook>
</file>

<file path=xl/calcChain.xml><?xml version="1.0" encoding="utf-8"?>
<calcChain xmlns="http://schemas.openxmlformats.org/spreadsheetml/2006/main">
  <c r="F20" i="1" l="1"/>
  <c r="E15" i="1" l="1"/>
  <c r="C15" i="1"/>
  <c r="L26" i="1"/>
  <c r="J26" i="1"/>
  <c r="J25" i="1"/>
  <c r="L25" i="1" s="1"/>
  <c r="J24" i="1"/>
  <c r="L24" i="1" s="1"/>
  <c r="J23" i="1"/>
  <c r="L23" i="1" s="1"/>
  <c r="J22" i="1"/>
  <c r="L22" i="1" s="1"/>
  <c r="J21" i="1"/>
  <c r="L21" i="1" s="1"/>
  <c r="L20" i="1"/>
  <c r="K20" i="1"/>
  <c r="J20" i="1"/>
  <c r="J19" i="1"/>
  <c r="L19" i="1" s="1"/>
  <c r="J18" i="1"/>
  <c r="L18" i="1" s="1"/>
  <c r="J17" i="1"/>
  <c r="L17" i="1" s="1"/>
  <c r="J16" i="1"/>
  <c r="L16" i="1" s="1"/>
  <c r="J15" i="1"/>
  <c r="L15" i="1" s="1"/>
  <c r="G13" i="1"/>
  <c r="C26" i="1" s="1"/>
  <c r="E26" i="1" s="1"/>
  <c r="G12" i="1"/>
  <c r="C25" i="1" s="1"/>
  <c r="E25" i="1" s="1"/>
  <c r="G11" i="1"/>
  <c r="C24" i="1" s="1"/>
  <c r="E24" i="1" s="1"/>
  <c r="G10" i="1"/>
  <c r="C20" i="1" s="1"/>
  <c r="E20" i="1" s="1"/>
  <c r="G9" i="1"/>
  <c r="C19" i="1" s="1"/>
  <c r="E19" i="1" s="1"/>
  <c r="G8" i="1"/>
  <c r="C18" i="1" s="1"/>
  <c r="E18" i="1" s="1"/>
  <c r="M27" i="1" l="1"/>
  <c r="M20" i="1"/>
  <c r="M26" i="1"/>
  <c r="C16" i="1"/>
  <c r="E16" i="1" s="1"/>
  <c r="C17" i="1"/>
  <c r="E17" i="1" s="1"/>
  <c r="C21" i="1"/>
  <c r="E21" i="1" s="1"/>
  <c r="C22" i="1"/>
  <c r="E22" i="1" s="1"/>
  <c r="C23" i="1"/>
  <c r="E23" i="1" s="1"/>
  <c r="D20" i="1" l="1"/>
  <c r="F26" i="1"/>
  <c r="F27" i="1" l="1"/>
</calcChain>
</file>

<file path=xl/sharedStrings.xml><?xml version="1.0" encoding="utf-8"?>
<sst xmlns="http://schemas.openxmlformats.org/spreadsheetml/2006/main" count="12" uniqueCount="8">
  <si>
    <t>IPEC-J2</t>
    <phoneticPr fontId="1" type="noConversion"/>
  </si>
  <si>
    <t>p-MLC</t>
    <phoneticPr fontId="1" type="noConversion"/>
  </si>
  <si>
    <t>MLC</t>
    <phoneticPr fontId="1" type="noConversion"/>
  </si>
  <si>
    <t>MLCK</t>
    <phoneticPr fontId="1" type="noConversion"/>
  </si>
  <si>
    <t>p-MLC/MLC</t>
    <phoneticPr fontId="1" type="noConversion"/>
  </si>
  <si>
    <t>SB431542</t>
    <phoneticPr fontId="1" type="noConversion"/>
  </si>
  <si>
    <t>Control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</si>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</sst>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I30" sqref="I30"/>
    </sheetView>
  </sheetViews>
  <sheetFormatPr defaultRowHeight="13.5" x14ac:dyDescent="0.15"/>
  <sheetData>
    <row r="1" spans="1:14" x14ac:dyDescent="0.15">
      <c r="A1" t="s">
        <v>0</v>
      </c>
      <c r="B1" t="s">
        <v>1</v>
      </c>
      <c r="E1" t="s">
        <v>2</v>
      </c>
      <c r="I1" t="s">
        <v>3</v>
      </c>
    </row>
    <row r="2" spans="1:14" x14ac:dyDescent="0.15">
      <c r="B2">
        <v>1</v>
      </c>
      <c r="C2">
        <v>22571.781999999999</v>
      </c>
      <c r="E2">
        <v>1</v>
      </c>
      <c r="F2">
        <v>25176.054</v>
      </c>
      <c r="I2">
        <v>1</v>
      </c>
      <c r="J2">
        <v>21581.054</v>
      </c>
      <c r="L2">
        <v>1</v>
      </c>
      <c r="M2">
        <v>19856.418000000001</v>
      </c>
    </row>
    <row r="3" spans="1:14" x14ac:dyDescent="0.15">
      <c r="B3">
        <v>2</v>
      </c>
      <c r="C3">
        <v>24615.66</v>
      </c>
      <c r="E3">
        <v>2</v>
      </c>
      <c r="F3">
        <v>27566.569</v>
      </c>
      <c r="I3">
        <v>2</v>
      </c>
      <c r="J3">
        <v>26340.075000000001</v>
      </c>
      <c r="L3">
        <v>2</v>
      </c>
      <c r="M3">
        <v>18991.174999999999</v>
      </c>
    </row>
    <row r="4" spans="1:14" x14ac:dyDescent="0.15">
      <c r="B4">
        <v>3</v>
      </c>
      <c r="C4">
        <v>23709.245999999999</v>
      </c>
      <c r="E4">
        <v>3</v>
      </c>
      <c r="F4">
        <v>21168.983</v>
      </c>
      <c r="I4">
        <v>3</v>
      </c>
      <c r="J4">
        <v>18515.125</v>
      </c>
      <c r="L4">
        <v>3</v>
      </c>
      <c r="M4">
        <v>20822.518</v>
      </c>
    </row>
    <row r="5" spans="1:14" x14ac:dyDescent="0.15">
      <c r="B5">
        <v>4</v>
      </c>
      <c r="C5">
        <v>17659.539000000001</v>
      </c>
      <c r="E5">
        <v>4</v>
      </c>
      <c r="F5">
        <v>22445.397000000001</v>
      </c>
      <c r="I5">
        <v>4</v>
      </c>
      <c r="J5">
        <v>19083.710999999999</v>
      </c>
      <c r="L5">
        <v>4</v>
      </c>
      <c r="M5">
        <v>22888.245999999999</v>
      </c>
    </row>
    <row r="6" spans="1:14" x14ac:dyDescent="0.15">
      <c r="B6">
        <v>5</v>
      </c>
      <c r="C6">
        <v>19894.710999999999</v>
      </c>
      <c r="E6">
        <v>5</v>
      </c>
      <c r="F6">
        <v>22457.811000000002</v>
      </c>
      <c r="I6">
        <v>5</v>
      </c>
      <c r="J6">
        <v>16131.075000000001</v>
      </c>
      <c r="L6">
        <v>5</v>
      </c>
      <c r="M6">
        <v>22482.539000000001</v>
      </c>
    </row>
    <row r="7" spans="1:14" x14ac:dyDescent="0.15">
      <c r="B7">
        <v>6</v>
      </c>
      <c r="C7">
        <v>15081.125</v>
      </c>
      <c r="E7">
        <v>6</v>
      </c>
      <c r="F7">
        <v>27769.831999999999</v>
      </c>
      <c r="I7">
        <v>6</v>
      </c>
      <c r="J7">
        <v>15688.174999999999</v>
      </c>
      <c r="L7">
        <v>6</v>
      </c>
      <c r="M7">
        <v>24803.418000000001</v>
      </c>
    </row>
    <row r="8" spans="1:14" x14ac:dyDescent="0.15">
      <c r="B8">
        <v>1</v>
      </c>
      <c r="C8">
        <v>23450.295999999998</v>
      </c>
      <c r="E8">
        <v>1</v>
      </c>
      <c r="F8">
        <v>26891.64</v>
      </c>
      <c r="G8">
        <f>AVERAGE(F2,F8)</f>
        <v>26033.847000000002</v>
      </c>
      <c r="I8">
        <v>1</v>
      </c>
      <c r="J8">
        <v>21975.589</v>
      </c>
    </row>
    <row r="9" spans="1:14" x14ac:dyDescent="0.15">
      <c r="B9">
        <v>2</v>
      </c>
      <c r="C9">
        <v>19842.125</v>
      </c>
      <c r="E9">
        <v>2</v>
      </c>
      <c r="F9">
        <v>28909.397000000001</v>
      </c>
      <c r="G9">
        <f t="shared" ref="G9:G13" si="0">AVERAGE(F3,F9)</f>
        <v>28237.983</v>
      </c>
      <c r="I9">
        <v>2</v>
      </c>
      <c r="J9">
        <v>26220.125</v>
      </c>
    </row>
    <row r="10" spans="1:14" x14ac:dyDescent="0.15">
      <c r="B10">
        <v>3</v>
      </c>
      <c r="C10">
        <v>18578.710999999999</v>
      </c>
      <c r="E10">
        <v>3</v>
      </c>
      <c r="F10">
        <v>22948.983</v>
      </c>
      <c r="G10">
        <f t="shared" si="0"/>
        <v>22058.983</v>
      </c>
      <c r="I10">
        <v>3</v>
      </c>
      <c r="J10">
        <v>18618.418000000001</v>
      </c>
    </row>
    <row r="11" spans="1:14" x14ac:dyDescent="0.15">
      <c r="B11">
        <v>4</v>
      </c>
      <c r="C11">
        <v>16060.125</v>
      </c>
      <c r="E11">
        <v>4</v>
      </c>
      <c r="F11">
        <v>22449.64</v>
      </c>
      <c r="G11">
        <f t="shared" si="0"/>
        <v>22447.518499999998</v>
      </c>
      <c r="I11">
        <v>4</v>
      </c>
      <c r="J11">
        <v>19799.831999999999</v>
      </c>
    </row>
    <row r="12" spans="1:14" x14ac:dyDescent="0.15">
      <c r="B12">
        <v>5</v>
      </c>
      <c r="C12">
        <v>15289.811</v>
      </c>
      <c r="E12">
        <v>5</v>
      </c>
      <c r="F12">
        <v>22267.103999999999</v>
      </c>
      <c r="G12">
        <f t="shared" si="0"/>
        <v>22362.4575</v>
      </c>
      <c r="I12">
        <v>5</v>
      </c>
      <c r="J12">
        <v>16791.66</v>
      </c>
    </row>
    <row r="13" spans="1:14" x14ac:dyDescent="0.15">
      <c r="B13">
        <v>6</v>
      </c>
      <c r="C13">
        <v>14071.103999999999</v>
      </c>
      <c r="E13">
        <v>6</v>
      </c>
      <c r="F13">
        <v>28743.831999999999</v>
      </c>
      <c r="G13">
        <f t="shared" si="0"/>
        <v>28256.831999999999</v>
      </c>
      <c r="I13">
        <v>6</v>
      </c>
      <c r="J13">
        <v>16291.589</v>
      </c>
    </row>
    <row r="14" spans="1:14" x14ac:dyDescent="0.15">
      <c r="E14" t="s">
        <v>4</v>
      </c>
      <c r="L14" t="s">
        <v>3</v>
      </c>
    </row>
    <row r="15" spans="1:14" x14ac:dyDescent="0.15">
      <c r="B15" s="1" t="s">
        <v>6</v>
      </c>
      <c r="C15">
        <f>C2/G8</f>
        <v>0.86701677243474606</v>
      </c>
      <c r="E15" s="2">
        <f>C15/0.876536</f>
        <v>0.98913994683018847</v>
      </c>
      <c r="F15" s="1"/>
      <c r="G15" s="2"/>
      <c r="I15" s="1" t="s">
        <v>6</v>
      </c>
      <c r="J15">
        <f>J2/M2</f>
        <v>1.0868553431943264</v>
      </c>
      <c r="L15" s="2">
        <f>J15/1.124088</f>
        <v>0.96687745371743705</v>
      </c>
      <c r="M15" s="1"/>
      <c r="N15" s="2"/>
    </row>
    <row r="16" spans="1:14" x14ac:dyDescent="0.15">
      <c r="B16" s="1"/>
      <c r="C16">
        <f>C3/G9</f>
        <v>0.87172160986144087</v>
      </c>
      <c r="E16" s="2">
        <f t="shared" ref="E16:E26" si="1">C16/0.876536</f>
        <v>0.99450748156543589</v>
      </c>
      <c r="F16" s="1"/>
      <c r="G16" s="2"/>
      <c r="I16" s="1"/>
      <c r="J16">
        <f t="shared" ref="J16:J17" si="2">J3/M3</f>
        <v>1.3869639450955511</v>
      </c>
      <c r="L16" s="2">
        <f t="shared" ref="L16:L26" si="3">J16/1.124088</f>
        <v>1.233857086896712</v>
      </c>
      <c r="M16" s="1"/>
      <c r="N16" s="2"/>
    </row>
    <row r="17" spans="2:14" x14ac:dyDescent="0.15">
      <c r="B17" s="1"/>
      <c r="C17">
        <f>C4/G10</f>
        <v>1.0748113818302503</v>
      </c>
      <c r="E17" s="2">
        <f t="shared" si="1"/>
        <v>1.2262033525494107</v>
      </c>
      <c r="F17" s="1"/>
      <c r="G17" s="2"/>
      <c r="I17" s="1"/>
      <c r="J17">
        <f t="shared" si="2"/>
        <v>0.88918760929874086</v>
      </c>
      <c r="L17" s="2">
        <f t="shared" si="3"/>
        <v>0.79103024789762089</v>
      </c>
      <c r="M17" s="1"/>
      <c r="N17" s="2"/>
    </row>
    <row r="18" spans="2:14" x14ac:dyDescent="0.15">
      <c r="B18" s="1"/>
      <c r="C18">
        <f>C8/G8</f>
        <v>0.90076184284251182</v>
      </c>
      <c r="E18" s="2">
        <f t="shared" si="1"/>
        <v>1.0276381607173144</v>
      </c>
      <c r="F18" s="1"/>
      <c r="G18" s="2"/>
      <c r="I18" s="1"/>
      <c r="J18">
        <f>J8/M2</f>
        <v>1.1067247375634417</v>
      </c>
      <c r="L18" s="2">
        <f t="shared" si="3"/>
        <v>0.98455346695582702</v>
      </c>
      <c r="M18" s="1"/>
      <c r="N18" s="2"/>
    </row>
    <row r="19" spans="2:14" x14ac:dyDescent="0.15">
      <c r="B19" s="1"/>
      <c r="C19">
        <f>C9/G9</f>
        <v>0.70267501046374314</v>
      </c>
      <c r="E19" s="2">
        <f t="shared" si="1"/>
        <v>0.80164991564949206</v>
      </c>
      <c r="F19" s="1"/>
      <c r="G19" s="2"/>
      <c r="I19" s="1"/>
      <c r="J19">
        <f>J9/M3</f>
        <v>1.3806478535425006</v>
      </c>
      <c r="L19" s="2">
        <f t="shared" si="3"/>
        <v>1.2282382282726092</v>
      </c>
      <c r="M19" s="1"/>
      <c r="N19" s="2"/>
    </row>
    <row r="20" spans="2:14" x14ac:dyDescent="0.15">
      <c r="B20" s="1"/>
      <c r="C20">
        <f>C10/G10</f>
        <v>0.84222880991385685</v>
      </c>
      <c r="D20">
        <f>AVERAGE(C15:C20)</f>
        <v>0.87653590455775809</v>
      </c>
      <c r="E20" s="2">
        <f t="shared" si="1"/>
        <v>0.96086048937391833</v>
      </c>
      <c r="F20" s="1">
        <f>AVERAGE(E15:E20)</f>
        <v>0.99999989111429344</v>
      </c>
      <c r="G20" s="2"/>
      <c r="I20" s="1"/>
      <c r="J20">
        <f>J10/M4</f>
        <v>0.89414824854515684</v>
      </c>
      <c r="K20">
        <f>AVERAGE(J15:J20)</f>
        <v>1.1240879562066197</v>
      </c>
      <c r="L20" s="2">
        <f t="shared" si="3"/>
        <v>0.7954432825056017</v>
      </c>
      <c r="M20" s="1">
        <f>AVERAGE(L15:L20)</f>
        <v>0.999999961040968</v>
      </c>
      <c r="N20" s="2"/>
    </row>
    <row r="21" spans="2:14" x14ac:dyDescent="0.15">
      <c r="B21" s="1" t="s">
        <v>5</v>
      </c>
      <c r="C21">
        <f>C5/G11</f>
        <v>0.78670339440860704</v>
      </c>
      <c r="E21" s="2">
        <f t="shared" si="1"/>
        <v>0.8975140717650012</v>
      </c>
      <c r="F21" s="1"/>
      <c r="G21" s="2"/>
      <c r="I21" s="1" t="s">
        <v>5</v>
      </c>
      <c r="J21">
        <f>J5/M5</f>
        <v>0.83377778270995517</v>
      </c>
      <c r="L21" s="2">
        <f t="shared" si="3"/>
        <v>0.74173710840250517</v>
      </c>
      <c r="M21" s="1"/>
      <c r="N21" s="2"/>
    </row>
    <row r="22" spans="2:14" x14ac:dyDescent="0.15">
      <c r="B22" s="1"/>
      <c r="C22">
        <f>C6/G12</f>
        <v>0.88964779474706657</v>
      </c>
      <c r="E22" s="2">
        <f t="shared" si="1"/>
        <v>1.0149586494417417</v>
      </c>
      <c r="F22" s="1"/>
      <c r="G22" s="2"/>
      <c r="I22" s="1"/>
      <c r="J22">
        <f>J6/M6</f>
        <v>0.71749347349069426</v>
      </c>
      <c r="L22" s="2">
        <f t="shared" si="3"/>
        <v>0.63828941638972592</v>
      </c>
      <c r="M22" s="1"/>
      <c r="N22" s="2"/>
    </row>
    <row r="23" spans="2:14" x14ac:dyDescent="0.15">
      <c r="B23" s="1"/>
      <c r="C23">
        <f>C7/G13</f>
        <v>0.53371605847392944</v>
      </c>
      <c r="E23" s="2">
        <f t="shared" si="1"/>
        <v>0.60889234266924519</v>
      </c>
      <c r="F23" s="1"/>
      <c r="G23" s="2"/>
      <c r="I23" s="1"/>
      <c r="J23">
        <f>J7/M7</f>
        <v>0.6325005287577703</v>
      </c>
      <c r="L23" s="2">
        <f t="shared" si="3"/>
        <v>0.56267883720649126</v>
      </c>
      <c r="M23" s="1"/>
      <c r="N23" s="2"/>
    </row>
    <row r="24" spans="2:14" x14ac:dyDescent="0.15">
      <c r="B24" s="1"/>
      <c r="C24">
        <f>C11/G11</f>
        <v>0.71545213338391955</v>
      </c>
      <c r="E24" s="2">
        <f t="shared" si="1"/>
        <v>0.81622675324678007</v>
      </c>
      <c r="F24" s="1"/>
      <c r="G24" s="2"/>
      <c r="I24" s="1"/>
      <c r="J24">
        <f t="shared" ref="J24:J26" si="4">J11/M5</f>
        <v>0.86506550130577931</v>
      </c>
      <c r="L24" s="2">
        <f t="shared" si="3"/>
        <v>0.76957097781114947</v>
      </c>
      <c r="M24" s="1"/>
      <c r="N24" s="2"/>
    </row>
    <row r="25" spans="2:14" x14ac:dyDescent="0.15">
      <c r="B25" s="1"/>
      <c r="C25">
        <f>C12/G12</f>
        <v>0.68372677734546838</v>
      </c>
      <c r="E25" s="2">
        <f t="shared" si="1"/>
        <v>0.78003273949440566</v>
      </c>
      <c r="F25" s="1"/>
      <c r="G25" s="2"/>
      <c r="I25" s="1"/>
      <c r="J25">
        <f t="shared" si="4"/>
        <v>0.74687560866679692</v>
      </c>
      <c r="L25" s="2">
        <f t="shared" si="3"/>
        <v>0.66442805960636264</v>
      </c>
      <c r="M25" s="1"/>
      <c r="N25" s="2"/>
    </row>
    <row r="26" spans="2:14" x14ac:dyDescent="0.15">
      <c r="B26" s="1"/>
      <c r="C26">
        <f>C13/G13</f>
        <v>0.49797174715127301</v>
      </c>
      <c r="E26" s="2">
        <f t="shared" si="1"/>
        <v>0.56811328587904319</v>
      </c>
      <c r="F26" s="1">
        <f>AVERAGE(E21:E26)</f>
        <v>0.78095630708270292</v>
      </c>
      <c r="I26" s="1"/>
      <c r="J26">
        <f t="shared" si="4"/>
        <v>0.65682838550719091</v>
      </c>
      <c r="L26" s="2">
        <f t="shared" si="3"/>
        <v>0.58432114345779951</v>
      </c>
      <c r="M26" s="1">
        <f>AVERAGE(L21:L26)</f>
        <v>0.66017092381233899</v>
      </c>
    </row>
    <row r="27" spans="2:14" x14ac:dyDescent="0.15">
      <c r="B27" s="1" t="s">
        <v>7</v>
      </c>
      <c r="F27" s="1">
        <f>TTEST(E15:E20,E21:E26,2,2)</f>
        <v>3.355594767829128E-2</v>
      </c>
      <c r="I27" s="1" t="s">
        <v>7</v>
      </c>
      <c r="M27" s="1">
        <f>TTEST(L15:L20,L21:L26,2,2)</f>
        <v>2.9703673388179947E-3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fig2.e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2022-11-27T12:30:21Z</dcterms:modified>
</cp:coreProperties>
</file>